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80" activeTab="0"/>
  </bookViews>
  <sheets>
    <sheet name="AUGUST 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<sst xmlns="http://schemas.openxmlformats.org/spreadsheetml/2006/main" count="57" uniqueCount="52">
  <si>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S.NO.</t>
  </si>
  <si>
    <t>STAFF CODE</t>
  </si>
  <si>
    <t>NAME OF THE EMPLOYEE</t>
  </si>
  <si>
    <t>DESIGNATION OF THE EMPLOYEE</t>
  </si>
  <si>
    <t xml:space="preserve">LEVEL </t>
  </si>
  <si>
    <t>NO. OF DAYS</t>
  </si>
  <si>
    <t>BASIC PAY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</si>
  <si>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</si>
  <si>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</si>
  <si>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</si>
  <si>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</si>
  <si>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</si>
  <si>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CASH HANDLING &amp; TREASURY ALLOWANCE</t>
  </si>
  <si>
    <t>GROSS  SALARY</t>
  </si>
  <si>
    <t>REMARKS</t>
  </si>
  <si>
    <t>DINESH KUMAR THAKUR</t>
  </si>
  <si>
    <t>TGT-MATHS</t>
  </si>
  <si>
    <t>SUDHIR JHA</t>
  </si>
  <si>
    <t>TGT-LIB</t>
  </si>
  <si>
    <t>PRT</t>
  </si>
  <si>
    <t>SHIV KUMAR SAHU</t>
  </si>
  <si>
    <t>TAKESHWAR KUMAR</t>
  </si>
  <si>
    <t>KIRTI DABAS</t>
  </si>
  <si>
    <t>SHWETA TARAR</t>
  </si>
  <si>
    <t>PRT-Music</t>
  </si>
  <si>
    <t>PARMANAND VERMA</t>
  </si>
  <si>
    <t>SSA</t>
  </si>
  <si>
    <t>SANDEEP TYAGI</t>
  </si>
  <si>
    <t>JSA</t>
  </si>
  <si>
    <t>Principal</t>
  </si>
  <si>
    <t>BHAGWAN SINGH AHIRE</t>
  </si>
  <si>
    <t>TGT (Sanskrit)</t>
  </si>
  <si>
    <t>TGT (S.St)</t>
  </si>
  <si>
    <t>PRERANA</t>
  </si>
  <si>
    <t>KANCHAN TIWARI</t>
  </si>
  <si>
    <t>TGT (Science)</t>
  </si>
  <si>
    <t>TGT (Hindi)</t>
  </si>
  <si>
    <t>TGT (WE)</t>
  </si>
  <si>
    <t>RUPESH KUMAR MAHOBE</t>
  </si>
  <si>
    <t>SWATI BOSE</t>
  </si>
  <si>
    <t>RAKESH KUMAR</t>
  </si>
  <si>
    <t>RAKHI HOLARAM VALECHA</t>
  </si>
  <si>
    <t>TGT (P&amp;HE)</t>
  </si>
  <si>
    <t>S T SHIVA KUMAR</t>
  </si>
  <si>
    <t>S G DAS</t>
  </si>
  <si>
    <t>E M TIRKEY</t>
  </si>
  <si>
    <t>KENDRIYA VIDYALAYA NAYA RAIPUR</t>
  </si>
  <si>
    <t>SALARY FOR THE MONTH OF AUGUST 2022</t>
  </si>
  <si>
    <t>PREPARED BY :  (Mr. P.VERMA, SSA)</t>
  </si>
  <si>
    <t>CHECKED BY : Mr. D.K.THAKUR, TGT (MATHS)</t>
  </si>
  <si>
    <t>PASSED FOR PAYMENT Rs.1681536/- (SIXTEEN LAKH EIGHTY ONE THOUSAND FIVE HUNDRED THIRTY SIX  ONLY)</t>
  </si>
  <si>
    <t>Maternity Leave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</si>
</sst>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#,##0;&quot;₹&quot;\-#,##0"/>
    <numFmt numFmtId="165" formatCode="&quot;₹&quot;#,##0;[Red]&quot;₹&quot;\-#,##0"/>
    <numFmt numFmtId="166" formatCode="&quot;₹&quot;#,##0.00;&quot;₹&quot;\-#,##0.00"/>
    <numFmt numFmtId="167" formatCode="&quot;₹&quot;#,##0.00;[Red]&quot;₹&quot;\-#,##0.00"/>
    <numFmt numFmtId="168" formatCode="_ &quot;₹&quot;* #,##0_ ;_ &quot;₹&quot;* \-#,##0_ ;_ &quot;₹&quot;* &quot;-&quot;_ ;_ @_ "/>
    <numFmt numFmtId="169" formatCode="_ * #,##0_ ;_ * \-#,##0_ ;_ * &quot;-&quot;_ ;_ @_ "/>
    <numFmt numFmtId="170" formatCode="_ &quot;₹&quot;* #,##0.00_ ;_ &quot;₹&quot;* \-#,##0.00_ ;_ &quot;₹&quot;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"/>
    <numFmt numFmtId="179" formatCode="[$-409]d\ mmmm\,\ yyyy"/>
    <numFmt numFmtId="180" formatCode="[$-409]h:mm:ss\ AM/PM"/>
    <numFmt numFmtId="181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 readingOrder="1"/>
      <protection locked="0"/>
    </xf>
    <xf numFmtId="0" fontId="4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vertical="center" textRotation="90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textRotation="90" wrapText="1"/>
      <protection locked="0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Alignment="1">
      <alignment horizontal="left" vertical="center"/>
    </xf>
    <xf numFmtId="0" fontId="48" fillId="0" borderId="0" xfId="0" applyFont="1" applyFill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70" zoomScaleNormal="70" zoomScaleSheetLayoutView="70"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:O2"/>
    </sheetView>
  </sheetViews>
  <sheetFormatPr defaultColWidth="9.140625" defaultRowHeight="15"/>
  <cols>
    <col min="1" max="1" width="9.8515625" style="4" customWidth="1"/>
    <col min="2" max="2" width="14.57421875" style="4" customWidth="1"/>
    <col min="3" max="3" width="38.7109375" style="5" customWidth="1"/>
    <col min="4" max="4" width="26.57421875" style="3" customWidth="1"/>
    <col min="5" max="6" width="9.140625" style="4" customWidth="1"/>
    <col min="7" max="7" width="14.421875" style="4" customWidth="1"/>
    <col min="8" max="8" width="17.8515625" style="4" customWidth="1"/>
    <col min="9" max="10" width="11.57421875" style="4" bestFit="1" customWidth="1"/>
    <col min="11" max="11" width="12.8515625" style="4" bestFit="1" customWidth="1"/>
    <col min="12" max="12" width="13.421875" style="4" customWidth="1"/>
    <col min="13" max="13" width="15.140625" style="4" customWidth="1"/>
    <col min="14" max="14" width="17.57421875" style="4" customWidth="1"/>
    <col min="15" max="15" width="10.421875" style="3" customWidth="1"/>
    <col min="16" max="16384" width="9.140625" style="1" customWidth="1"/>
  </cols>
  <sheetData>
    <row r="1" spans="1:15" ht="30.7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8.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" customFormat="1" ht="98.25" customHeight="1">
      <c r="A3" s="16" t="s">
        <v>0</v>
      </c>
      <c r="B3" s="16" t="s">
        <v>1</v>
      </c>
      <c r="C3" s="17" t="s">
        <v>2</v>
      </c>
      <c r="D3" s="18" t="s">
        <v>3</v>
      </c>
      <c r="E3" s="10" t="s">
        <v>4</v>
      </c>
      <c r="F3" s="16" t="s">
        <v>5</v>
      </c>
      <c r="G3" s="10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0" t="s">
        <v>12</v>
      </c>
      <c r="N3" s="11" t="s">
        <v>13</v>
      </c>
      <c r="O3" s="19" t="s">
        <v>14</v>
      </c>
    </row>
    <row r="4" spans="1:15" s="22" customFormat="1" ht="45" customHeight="1">
      <c r="A4" s="20">
        <v>1</v>
      </c>
      <c r="B4" s="13">
        <v>30264</v>
      </c>
      <c r="C4" s="14" t="s">
        <v>30</v>
      </c>
      <c r="D4" s="14" t="s">
        <v>29</v>
      </c>
      <c r="E4" s="14">
        <v>12</v>
      </c>
      <c r="F4" s="14">
        <v>31</v>
      </c>
      <c r="G4" s="14">
        <v>102800</v>
      </c>
      <c r="H4" s="20">
        <f aca="true" t="shared" si="0" ref="H4:H21">INT(G4*0.34+0.5)</f>
        <v>34952</v>
      </c>
      <c r="I4" s="20">
        <v>3600</v>
      </c>
      <c r="J4" s="20">
        <f>INT(I4*0.34+0.5)</f>
        <v>1224</v>
      </c>
      <c r="K4" s="14">
        <v>0</v>
      </c>
      <c r="L4" s="12">
        <v>0</v>
      </c>
      <c r="M4" s="20">
        <v>0</v>
      </c>
      <c r="N4" s="21">
        <f aca="true" t="shared" si="1" ref="N4:N21">SUM(G4:M4)</f>
        <v>142576</v>
      </c>
      <c r="O4" s="16"/>
    </row>
    <row r="5" spans="1:15" s="24" customFormat="1" ht="45" customHeight="1">
      <c r="A5" s="20">
        <v>2</v>
      </c>
      <c r="B5" s="13">
        <v>30816</v>
      </c>
      <c r="C5" s="14" t="s">
        <v>44</v>
      </c>
      <c r="D5" s="14" t="s">
        <v>31</v>
      </c>
      <c r="E5" s="14">
        <v>8</v>
      </c>
      <c r="F5" s="14">
        <v>31</v>
      </c>
      <c r="G5" s="14">
        <v>81200</v>
      </c>
      <c r="H5" s="20">
        <f t="shared" si="0"/>
        <v>27608</v>
      </c>
      <c r="I5" s="20">
        <v>1800</v>
      </c>
      <c r="J5" s="20">
        <f aca="true" t="shared" si="2" ref="J5:J21">INT(I5*0.34+0.5)</f>
        <v>612</v>
      </c>
      <c r="K5" s="20">
        <f aca="true" t="shared" si="3" ref="K5:K21">INT(G5*0.18+0.5)</f>
        <v>14616</v>
      </c>
      <c r="L5" s="12">
        <v>0</v>
      </c>
      <c r="M5" s="20">
        <v>0</v>
      </c>
      <c r="N5" s="21">
        <f t="shared" si="1"/>
        <v>125836</v>
      </c>
      <c r="O5" s="23"/>
    </row>
    <row r="6" spans="1:15" s="24" customFormat="1" ht="45" customHeight="1">
      <c r="A6" s="20">
        <v>3</v>
      </c>
      <c r="B6" s="13">
        <v>30019</v>
      </c>
      <c r="C6" s="14" t="s">
        <v>15</v>
      </c>
      <c r="D6" s="14" t="s">
        <v>16</v>
      </c>
      <c r="E6" s="14">
        <v>8</v>
      </c>
      <c r="F6" s="14">
        <v>31</v>
      </c>
      <c r="G6" s="14">
        <v>72100</v>
      </c>
      <c r="H6" s="20">
        <f t="shared" si="0"/>
        <v>24514</v>
      </c>
      <c r="I6" s="12">
        <v>1800</v>
      </c>
      <c r="J6" s="20">
        <f t="shared" si="2"/>
        <v>612</v>
      </c>
      <c r="K6" s="20">
        <f t="shared" si="3"/>
        <v>12978</v>
      </c>
      <c r="L6" s="12">
        <v>0</v>
      </c>
      <c r="M6" s="15">
        <v>0</v>
      </c>
      <c r="N6" s="21">
        <f t="shared" si="1"/>
        <v>112004</v>
      </c>
      <c r="O6" s="23"/>
    </row>
    <row r="7" spans="1:15" s="24" customFormat="1" ht="45" customHeight="1">
      <c r="A7" s="20">
        <v>4</v>
      </c>
      <c r="B7" s="13">
        <v>50696</v>
      </c>
      <c r="C7" s="14" t="s">
        <v>45</v>
      </c>
      <c r="D7" s="14" t="s">
        <v>35</v>
      </c>
      <c r="E7" s="14">
        <v>7</v>
      </c>
      <c r="F7" s="14">
        <v>31</v>
      </c>
      <c r="G7" s="14">
        <v>58600</v>
      </c>
      <c r="H7" s="20">
        <f t="shared" si="0"/>
        <v>19924</v>
      </c>
      <c r="I7" s="12">
        <v>1800</v>
      </c>
      <c r="J7" s="20">
        <f t="shared" si="2"/>
        <v>612</v>
      </c>
      <c r="K7" s="20">
        <f t="shared" si="3"/>
        <v>10548</v>
      </c>
      <c r="L7" s="12">
        <f>INT((G7+H7)*0.14+0.5)</f>
        <v>10993</v>
      </c>
      <c r="M7" s="15">
        <v>0</v>
      </c>
      <c r="N7" s="21">
        <f t="shared" si="1"/>
        <v>102477</v>
      </c>
      <c r="O7" s="23"/>
    </row>
    <row r="8" spans="1:15" s="24" customFormat="1" ht="45" customHeight="1">
      <c r="A8" s="20">
        <v>5</v>
      </c>
      <c r="B8" s="13">
        <v>60876</v>
      </c>
      <c r="C8" s="14" t="s">
        <v>33</v>
      </c>
      <c r="D8" s="14" t="s">
        <v>32</v>
      </c>
      <c r="E8" s="14">
        <v>7</v>
      </c>
      <c r="F8" s="14">
        <v>31</v>
      </c>
      <c r="G8" s="14">
        <v>55200</v>
      </c>
      <c r="H8" s="20">
        <f t="shared" si="0"/>
        <v>18768</v>
      </c>
      <c r="I8" s="12">
        <v>1800</v>
      </c>
      <c r="J8" s="20">
        <f t="shared" si="2"/>
        <v>612</v>
      </c>
      <c r="K8" s="20">
        <f t="shared" si="3"/>
        <v>9936</v>
      </c>
      <c r="L8" s="12">
        <f>INT((G8+H8)*0.14+0.5)</f>
        <v>10356</v>
      </c>
      <c r="M8" s="15">
        <v>0</v>
      </c>
      <c r="N8" s="21">
        <f t="shared" si="1"/>
        <v>96672</v>
      </c>
      <c r="O8" s="23"/>
    </row>
    <row r="9" spans="1:15" s="24" customFormat="1" ht="45" customHeight="1">
      <c r="A9" s="20">
        <v>6</v>
      </c>
      <c r="B9" s="13">
        <v>62372</v>
      </c>
      <c r="C9" s="14" t="s">
        <v>34</v>
      </c>
      <c r="D9" s="14" t="s">
        <v>36</v>
      </c>
      <c r="E9" s="14">
        <v>7</v>
      </c>
      <c r="F9" s="14">
        <v>31</v>
      </c>
      <c r="G9" s="14">
        <v>53600</v>
      </c>
      <c r="H9" s="20">
        <f t="shared" si="0"/>
        <v>18224</v>
      </c>
      <c r="I9" s="12">
        <v>1800</v>
      </c>
      <c r="J9" s="20">
        <f t="shared" si="2"/>
        <v>612</v>
      </c>
      <c r="K9" s="20">
        <f t="shared" si="3"/>
        <v>9648</v>
      </c>
      <c r="L9" s="12">
        <f>INT((G9+H9)*0.14+0.5)</f>
        <v>10055</v>
      </c>
      <c r="M9" s="15">
        <v>0</v>
      </c>
      <c r="N9" s="21">
        <f t="shared" si="1"/>
        <v>93939</v>
      </c>
      <c r="O9" s="23"/>
    </row>
    <row r="10" spans="1:15" s="24" customFormat="1" ht="45" customHeight="1">
      <c r="A10" s="20">
        <v>7</v>
      </c>
      <c r="B10" s="13">
        <v>6359</v>
      </c>
      <c r="C10" s="14" t="s">
        <v>17</v>
      </c>
      <c r="D10" s="14" t="s">
        <v>18</v>
      </c>
      <c r="E10" s="14">
        <v>8</v>
      </c>
      <c r="F10" s="14">
        <v>31</v>
      </c>
      <c r="G10" s="14">
        <v>81200</v>
      </c>
      <c r="H10" s="20">
        <f t="shared" si="0"/>
        <v>27608</v>
      </c>
      <c r="I10" s="12">
        <v>1800</v>
      </c>
      <c r="J10" s="20">
        <f t="shared" si="2"/>
        <v>612</v>
      </c>
      <c r="K10" s="20">
        <f t="shared" si="3"/>
        <v>14616</v>
      </c>
      <c r="L10" s="12">
        <v>0</v>
      </c>
      <c r="M10" s="15">
        <v>0</v>
      </c>
      <c r="N10" s="21">
        <f t="shared" si="1"/>
        <v>125836</v>
      </c>
      <c r="O10" s="23"/>
    </row>
    <row r="11" spans="1:15" s="24" customFormat="1" ht="45" customHeight="1">
      <c r="A11" s="20">
        <v>8</v>
      </c>
      <c r="B11" s="13">
        <v>49540</v>
      </c>
      <c r="C11" s="14" t="s">
        <v>38</v>
      </c>
      <c r="D11" s="14" t="s">
        <v>37</v>
      </c>
      <c r="E11" s="14">
        <v>7</v>
      </c>
      <c r="F11" s="14">
        <v>31</v>
      </c>
      <c r="G11" s="14">
        <v>60400</v>
      </c>
      <c r="H11" s="20">
        <f t="shared" si="0"/>
        <v>20536</v>
      </c>
      <c r="I11" s="12">
        <v>1800</v>
      </c>
      <c r="J11" s="20">
        <f t="shared" si="2"/>
        <v>612</v>
      </c>
      <c r="K11" s="20">
        <f t="shared" si="3"/>
        <v>10872</v>
      </c>
      <c r="L11" s="12">
        <f>INT((G11+H11)*0.14+0.5)</f>
        <v>11331</v>
      </c>
      <c r="M11" s="15">
        <v>0</v>
      </c>
      <c r="N11" s="21">
        <f t="shared" si="1"/>
        <v>105551</v>
      </c>
      <c r="O11" s="23"/>
    </row>
    <row r="12" spans="1:15" s="24" customFormat="1" ht="45" customHeight="1">
      <c r="A12" s="20">
        <v>9</v>
      </c>
      <c r="B12" s="13">
        <v>46972</v>
      </c>
      <c r="C12" s="14" t="s">
        <v>43</v>
      </c>
      <c r="D12" s="14" t="s">
        <v>42</v>
      </c>
      <c r="E12" s="14">
        <v>7</v>
      </c>
      <c r="F12" s="14">
        <v>31</v>
      </c>
      <c r="G12" s="14">
        <v>62200</v>
      </c>
      <c r="H12" s="20">
        <f t="shared" si="0"/>
        <v>21148</v>
      </c>
      <c r="I12" s="12">
        <v>1800</v>
      </c>
      <c r="J12" s="20">
        <f t="shared" si="2"/>
        <v>612</v>
      </c>
      <c r="K12" s="20">
        <f t="shared" si="3"/>
        <v>11196</v>
      </c>
      <c r="L12" s="12">
        <f>INT((G12+H12)*0.14+0.5)</f>
        <v>11669</v>
      </c>
      <c r="M12" s="15">
        <v>0</v>
      </c>
      <c r="N12" s="21">
        <f t="shared" si="1"/>
        <v>108625</v>
      </c>
      <c r="O12" s="23"/>
    </row>
    <row r="13" spans="1:15" s="24" customFormat="1" ht="45" customHeight="1">
      <c r="A13" s="20">
        <v>10</v>
      </c>
      <c r="B13" s="13">
        <v>6710</v>
      </c>
      <c r="C13" s="14" t="s">
        <v>39</v>
      </c>
      <c r="D13" s="14" t="s">
        <v>19</v>
      </c>
      <c r="E13" s="14">
        <v>7</v>
      </c>
      <c r="F13" s="14">
        <v>31</v>
      </c>
      <c r="G13" s="14">
        <v>68000</v>
      </c>
      <c r="H13" s="20">
        <f t="shared" si="0"/>
        <v>23120</v>
      </c>
      <c r="I13" s="12">
        <v>1800</v>
      </c>
      <c r="J13" s="20">
        <f t="shared" si="2"/>
        <v>612</v>
      </c>
      <c r="K13" s="20">
        <f t="shared" si="3"/>
        <v>12240</v>
      </c>
      <c r="L13" s="12">
        <v>0</v>
      </c>
      <c r="M13" s="15">
        <v>0</v>
      </c>
      <c r="N13" s="21">
        <f t="shared" si="1"/>
        <v>105772</v>
      </c>
      <c r="O13" s="23"/>
    </row>
    <row r="14" spans="1:15" s="24" customFormat="1" ht="45" customHeight="1">
      <c r="A14" s="20">
        <v>11</v>
      </c>
      <c r="B14" s="13">
        <v>47865</v>
      </c>
      <c r="C14" s="14" t="s">
        <v>20</v>
      </c>
      <c r="D14" s="14" t="s">
        <v>19</v>
      </c>
      <c r="E14" s="14">
        <v>6</v>
      </c>
      <c r="F14" s="14">
        <v>31</v>
      </c>
      <c r="G14" s="14">
        <v>49000</v>
      </c>
      <c r="H14" s="20">
        <f t="shared" si="0"/>
        <v>16660</v>
      </c>
      <c r="I14" s="12">
        <v>1800</v>
      </c>
      <c r="J14" s="20">
        <f t="shared" si="2"/>
        <v>612</v>
      </c>
      <c r="K14" s="20">
        <f t="shared" si="3"/>
        <v>8820</v>
      </c>
      <c r="L14" s="12">
        <f aca="true" t="shared" si="4" ref="L14:L21">INT((G14+H14)*0.14+0.5)</f>
        <v>9192</v>
      </c>
      <c r="M14" s="15">
        <v>0</v>
      </c>
      <c r="N14" s="21">
        <f t="shared" si="1"/>
        <v>86084</v>
      </c>
      <c r="O14" s="23"/>
    </row>
    <row r="15" spans="1:15" s="24" customFormat="1" ht="45" customHeight="1">
      <c r="A15" s="20">
        <v>12</v>
      </c>
      <c r="B15" s="13">
        <v>57067</v>
      </c>
      <c r="C15" s="14" t="s">
        <v>21</v>
      </c>
      <c r="D15" s="14" t="s">
        <v>19</v>
      </c>
      <c r="E15" s="14">
        <v>6</v>
      </c>
      <c r="F15" s="14">
        <v>31</v>
      </c>
      <c r="G15" s="14">
        <v>44900</v>
      </c>
      <c r="H15" s="20">
        <f t="shared" si="0"/>
        <v>15266</v>
      </c>
      <c r="I15" s="12">
        <v>1800</v>
      </c>
      <c r="J15" s="20">
        <f t="shared" si="2"/>
        <v>612</v>
      </c>
      <c r="K15" s="20">
        <f t="shared" si="3"/>
        <v>8082</v>
      </c>
      <c r="L15" s="12">
        <f t="shared" si="4"/>
        <v>8423</v>
      </c>
      <c r="M15" s="15">
        <v>0</v>
      </c>
      <c r="N15" s="21">
        <f t="shared" si="1"/>
        <v>79083</v>
      </c>
      <c r="O15" s="23"/>
    </row>
    <row r="16" spans="1:15" s="24" customFormat="1" ht="45" customHeight="1">
      <c r="A16" s="20">
        <v>13</v>
      </c>
      <c r="B16" s="13">
        <v>68852</v>
      </c>
      <c r="C16" s="14" t="s">
        <v>40</v>
      </c>
      <c r="D16" s="14" t="s">
        <v>19</v>
      </c>
      <c r="E16" s="14">
        <v>6</v>
      </c>
      <c r="F16" s="14">
        <v>31</v>
      </c>
      <c r="G16" s="14">
        <v>41100</v>
      </c>
      <c r="H16" s="20">
        <f t="shared" si="0"/>
        <v>13974</v>
      </c>
      <c r="I16" s="12">
        <v>1800</v>
      </c>
      <c r="J16" s="20">
        <f t="shared" si="2"/>
        <v>612</v>
      </c>
      <c r="K16" s="20">
        <f t="shared" si="3"/>
        <v>7398</v>
      </c>
      <c r="L16" s="12">
        <f t="shared" si="4"/>
        <v>7710</v>
      </c>
      <c r="M16" s="15">
        <v>0</v>
      </c>
      <c r="N16" s="21">
        <f t="shared" si="1"/>
        <v>72594</v>
      </c>
      <c r="O16" s="23"/>
    </row>
    <row r="17" spans="1:15" s="24" customFormat="1" ht="45" customHeight="1">
      <c r="A17" s="20">
        <v>14</v>
      </c>
      <c r="B17" s="13">
        <v>72472</v>
      </c>
      <c r="C17" s="14" t="s">
        <v>41</v>
      </c>
      <c r="D17" s="14" t="s">
        <v>19</v>
      </c>
      <c r="E17" s="14">
        <v>6</v>
      </c>
      <c r="F17" s="14">
        <v>31</v>
      </c>
      <c r="G17" s="14">
        <v>41100</v>
      </c>
      <c r="H17" s="20">
        <f t="shared" si="0"/>
        <v>13974</v>
      </c>
      <c r="I17" s="12">
        <v>1800</v>
      </c>
      <c r="J17" s="20">
        <f t="shared" si="2"/>
        <v>612</v>
      </c>
      <c r="K17" s="20">
        <f t="shared" si="3"/>
        <v>7398</v>
      </c>
      <c r="L17" s="12">
        <f t="shared" si="4"/>
        <v>7710</v>
      </c>
      <c r="M17" s="15">
        <v>0</v>
      </c>
      <c r="N17" s="21">
        <f t="shared" si="1"/>
        <v>72594</v>
      </c>
      <c r="O17" s="23"/>
    </row>
    <row r="18" spans="1:15" s="24" customFormat="1" ht="45" customHeight="1">
      <c r="A18" s="20">
        <v>15</v>
      </c>
      <c r="B18" s="13">
        <v>74645</v>
      </c>
      <c r="C18" s="14" t="s">
        <v>22</v>
      </c>
      <c r="D18" s="14" t="s">
        <v>19</v>
      </c>
      <c r="E18" s="14">
        <v>6</v>
      </c>
      <c r="F18" s="14">
        <v>31</v>
      </c>
      <c r="G18" s="14">
        <v>39900</v>
      </c>
      <c r="H18" s="20">
        <f t="shared" si="0"/>
        <v>13566</v>
      </c>
      <c r="I18" s="12">
        <v>0</v>
      </c>
      <c r="J18" s="20">
        <v>0</v>
      </c>
      <c r="K18" s="20">
        <f t="shared" si="3"/>
        <v>7182</v>
      </c>
      <c r="L18" s="12">
        <f t="shared" si="4"/>
        <v>7485</v>
      </c>
      <c r="M18" s="15">
        <v>0</v>
      </c>
      <c r="N18" s="21">
        <f t="shared" si="1"/>
        <v>68133</v>
      </c>
      <c r="O18" s="25" t="s">
        <v>51</v>
      </c>
    </row>
    <row r="19" spans="1:15" s="24" customFormat="1" ht="45" customHeight="1">
      <c r="A19" s="20">
        <v>16</v>
      </c>
      <c r="B19" s="13">
        <v>49535</v>
      </c>
      <c r="C19" s="14" t="s">
        <v>23</v>
      </c>
      <c r="D19" s="14" t="s">
        <v>24</v>
      </c>
      <c r="E19" s="14">
        <v>6</v>
      </c>
      <c r="F19" s="14">
        <v>31</v>
      </c>
      <c r="G19" s="14">
        <v>49000</v>
      </c>
      <c r="H19" s="20">
        <f t="shared" si="0"/>
        <v>16660</v>
      </c>
      <c r="I19" s="12">
        <v>1800</v>
      </c>
      <c r="J19" s="20">
        <f t="shared" si="2"/>
        <v>612</v>
      </c>
      <c r="K19" s="20">
        <f t="shared" si="3"/>
        <v>8820</v>
      </c>
      <c r="L19" s="12">
        <f t="shared" si="4"/>
        <v>9192</v>
      </c>
      <c r="M19" s="15">
        <v>0</v>
      </c>
      <c r="N19" s="21">
        <f t="shared" si="1"/>
        <v>86084</v>
      </c>
      <c r="O19" s="23"/>
    </row>
    <row r="20" spans="1:15" s="24" customFormat="1" ht="45" customHeight="1">
      <c r="A20" s="20">
        <v>17</v>
      </c>
      <c r="B20" s="13">
        <v>49539</v>
      </c>
      <c r="C20" s="14" t="s">
        <v>25</v>
      </c>
      <c r="D20" s="14" t="s">
        <v>26</v>
      </c>
      <c r="E20" s="14">
        <v>4</v>
      </c>
      <c r="F20" s="14">
        <v>31</v>
      </c>
      <c r="G20" s="14">
        <v>30500</v>
      </c>
      <c r="H20" s="20">
        <f t="shared" si="0"/>
        <v>10370</v>
      </c>
      <c r="I20" s="12">
        <v>3600</v>
      </c>
      <c r="J20" s="20">
        <f t="shared" si="2"/>
        <v>1224</v>
      </c>
      <c r="K20" s="20">
        <f t="shared" si="3"/>
        <v>5490</v>
      </c>
      <c r="L20" s="12">
        <f t="shared" si="4"/>
        <v>5722</v>
      </c>
      <c r="M20" s="15">
        <v>700</v>
      </c>
      <c r="N20" s="21">
        <f t="shared" si="1"/>
        <v>57606</v>
      </c>
      <c r="O20" s="23"/>
    </row>
    <row r="21" spans="1:15" s="24" customFormat="1" ht="45" customHeight="1">
      <c r="A21" s="20">
        <v>18</v>
      </c>
      <c r="B21" s="13">
        <v>78915</v>
      </c>
      <c r="C21" s="14" t="s">
        <v>27</v>
      </c>
      <c r="D21" s="14" t="s">
        <v>28</v>
      </c>
      <c r="E21" s="14">
        <v>2</v>
      </c>
      <c r="F21" s="14">
        <v>31</v>
      </c>
      <c r="G21" s="14">
        <v>21700</v>
      </c>
      <c r="H21" s="20">
        <f t="shared" si="0"/>
        <v>7378</v>
      </c>
      <c r="I21" s="12">
        <v>2250</v>
      </c>
      <c r="J21" s="20">
        <f t="shared" si="2"/>
        <v>765</v>
      </c>
      <c r="K21" s="20">
        <f t="shared" si="3"/>
        <v>3906</v>
      </c>
      <c r="L21" s="12">
        <f t="shared" si="4"/>
        <v>4071</v>
      </c>
      <c r="M21" s="15">
        <v>0</v>
      </c>
      <c r="N21" s="21">
        <f t="shared" si="1"/>
        <v>40070</v>
      </c>
      <c r="O21" s="25"/>
    </row>
    <row r="22" spans="1:15" s="29" customFormat="1" ht="45" customHeight="1">
      <c r="A22" s="26"/>
      <c r="B22" s="26"/>
      <c r="C22" s="26"/>
      <c r="D22" s="26"/>
      <c r="E22" s="27"/>
      <c r="F22" s="26"/>
      <c r="G22" s="21">
        <f aca="true" t="shared" si="5" ref="G22:N22">SUM(G4:G21)</f>
        <v>1012500</v>
      </c>
      <c r="H22" s="21">
        <f t="shared" si="5"/>
        <v>344250</v>
      </c>
      <c r="I22" s="21">
        <f t="shared" si="5"/>
        <v>34650</v>
      </c>
      <c r="J22" s="21">
        <f t="shared" si="5"/>
        <v>11781</v>
      </c>
      <c r="K22" s="21">
        <f t="shared" si="5"/>
        <v>163746</v>
      </c>
      <c r="L22" s="21">
        <f t="shared" si="5"/>
        <v>113909</v>
      </c>
      <c r="M22" s="21">
        <f t="shared" si="5"/>
        <v>700</v>
      </c>
      <c r="N22" s="21">
        <f t="shared" si="5"/>
        <v>1681536</v>
      </c>
      <c r="O22" s="28"/>
    </row>
    <row r="24" spans="1:15" ht="25.5">
      <c r="A24" s="3"/>
      <c r="B24" s="6" t="s">
        <v>50</v>
      </c>
      <c r="C24" s="3"/>
      <c r="E24" s="7"/>
      <c r="F24" s="3"/>
      <c r="G24" s="3"/>
      <c r="H24" s="3"/>
      <c r="I24" s="3"/>
      <c r="J24" s="3"/>
      <c r="K24" s="3"/>
      <c r="L24" s="3"/>
      <c r="M24" s="3"/>
      <c r="N24" s="3"/>
      <c r="O24" s="1"/>
    </row>
    <row r="25" spans="1:15" ht="14.25">
      <c r="A25" s="3"/>
      <c r="B25" s="3"/>
      <c r="C25" s="3"/>
      <c r="E25" s="7"/>
      <c r="F25" s="3"/>
      <c r="G25" s="3"/>
      <c r="H25" s="3"/>
      <c r="I25" s="3"/>
      <c r="J25" s="3"/>
      <c r="K25" s="3"/>
      <c r="L25" s="3"/>
      <c r="M25" s="3"/>
      <c r="N25" s="3"/>
      <c r="O25" s="1"/>
    </row>
    <row r="26" spans="1:15" ht="14.25">
      <c r="A26" s="3"/>
      <c r="B26" s="3"/>
      <c r="C26" s="3"/>
      <c r="E26" s="7"/>
      <c r="F26" s="3"/>
      <c r="G26" s="3"/>
      <c r="H26" s="3"/>
      <c r="I26" s="3"/>
      <c r="J26" s="3"/>
      <c r="K26" s="3"/>
      <c r="L26" s="3"/>
      <c r="M26" s="3"/>
      <c r="N26" s="3"/>
      <c r="O26" s="1"/>
    </row>
    <row r="27" spans="1:15" ht="14.25">
      <c r="A27" s="3"/>
      <c r="B27" s="3"/>
      <c r="C27" s="3"/>
      <c r="E27" s="7"/>
      <c r="F27" s="3"/>
      <c r="G27" s="3"/>
      <c r="H27" s="3"/>
      <c r="I27" s="3"/>
      <c r="J27" s="3"/>
      <c r="K27" s="3"/>
      <c r="L27" s="3"/>
      <c r="M27" s="3"/>
      <c r="N27" s="3"/>
      <c r="O27" s="1"/>
    </row>
    <row r="28" spans="1:15" ht="14.25">
      <c r="A28" s="3"/>
      <c r="B28" s="3"/>
      <c r="C28" s="3"/>
      <c r="E28" s="7"/>
      <c r="F28" s="3"/>
      <c r="G28" s="3"/>
      <c r="H28" s="3"/>
      <c r="I28" s="3"/>
      <c r="J28" s="3"/>
      <c r="K28" s="3"/>
      <c r="L28" s="3"/>
      <c r="M28" s="3"/>
      <c r="N28" s="3"/>
      <c r="O28" s="1"/>
    </row>
    <row r="29" spans="1:15" ht="14.25">
      <c r="A29" s="3"/>
      <c r="B29" s="3"/>
      <c r="C29" s="3"/>
      <c r="E29" s="7"/>
      <c r="F29" s="3"/>
      <c r="G29" s="3"/>
      <c r="H29" s="3"/>
      <c r="I29" s="3"/>
      <c r="J29" s="3"/>
      <c r="K29" s="3"/>
      <c r="L29" s="3"/>
      <c r="M29" s="3"/>
      <c r="N29" s="3"/>
      <c r="O29" s="1"/>
    </row>
    <row r="30" spans="1:15" ht="25.5">
      <c r="A30" s="3"/>
      <c r="B30" s="6" t="s">
        <v>48</v>
      </c>
      <c r="C30" s="8"/>
      <c r="D30" s="8"/>
      <c r="E30" s="9"/>
      <c r="F30" s="6" t="s">
        <v>49</v>
      </c>
      <c r="G30" s="8"/>
      <c r="H30" s="8"/>
      <c r="I30" s="8"/>
      <c r="J30" s="8"/>
      <c r="K30" s="8"/>
      <c r="L30" s="8"/>
      <c r="M30" s="8"/>
      <c r="N30" s="8"/>
      <c r="O30" s="1"/>
    </row>
  </sheetData>
  <sheetProtection/>
  <mergeCells count="2">
    <mergeCell ref="A1:O1"/>
    <mergeCell ref="A2:O2"/>
  </mergeCells>
  <printOptions horizontalCentered="1"/>
  <pageMargins left="0.45" right="0.2" top="0.25" bottom="0" header="0.3" footer="0.3"/>
  <pageSetup horizontalDpi="600" verticalDpi="600" orientation="landscape" paperSize="5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2022-09-12T05:54:24Z</cp:lastPrinted>
  <dcterms:created xsi:type="dcterms:W3CDTF">2018-02-15T11:23:43Z</dcterms:created>
  <dcterms:modified xsi:type="dcterms:W3CDTF">2022-09-12T05:54:55Z</dcterms:modified>
  <cp:category/>
  <cp:version/>
  <cp:contentType/>
  <cp:contentStatus/>
</cp:coreProperties>
</file>